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Исаков Г.А. 2020 (конкурс)\16_Конкурсы ТНП\001_Конкурсы ТНП 2026 ВОДА\25.06.2026 Тикси 1 конкрс\"/>
    </mc:Choice>
  </mc:AlternateContent>
  <xr:revisionPtr revIDLastSave="0" documentId="13_ncr:1_{22744241-9616-4A75-9248-C0BA508D04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F11" i="1"/>
  <c r="G11" i="1"/>
  <c r="E11" i="1"/>
  <c r="L10" i="1"/>
  <c r="L11" i="1" s="1"/>
  <c r="I10" i="1"/>
  <c r="H9" i="1"/>
  <c r="I9" i="1" s="1"/>
  <c r="L8" i="1"/>
  <c r="H8" i="1"/>
  <c r="I8" i="1" s="1"/>
  <c r="I11" i="1" l="1"/>
  <c r="H11" i="1"/>
</calcChain>
</file>

<file path=xl/sharedStrings.xml><?xml version="1.0" encoding="utf-8"?>
<sst xmlns="http://schemas.openxmlformats.org/spreadsheetml/2006/main" count="23" uniqueCount="20">
  <si>
    <t xml:space="preserve">№ лота п/п </t>
  </si>
  <si>
    <t>Пункт отправления                                     Филиал</t>
  </si>
  <si>
    <t>Пункт назначения</t>
  </si>
  <si>
    <t>Вес нефтепродукта нетто, тн.</t>
  </si>
  <si>
    <t>Вес канистры, тн</t>
  </si>
  <si>
    <t>Конт., шт.</t>
  </si>
  <si>
    <t>Вес кн, тн.</t>
  </si>
  <si>
    <t>Общий вес брутто, тн (н/пр+канистра+контейнер)</t>
  </si>
  <si>
    <t>Расстояние, км</t>
  </si>
  <si>
    <t>Филиал "Якутская нефтебаза", РС(Я), Якутск г, Жатай п, Строда ул, дом № 12</t>
  </si>
  <si>
    <t>Булунский</t>
  </si>
  <si>
    <t>Тариф за 1 конт с НП, руб</t>
  </si>
  <si>
    <t>ИТОГО</t>
  </si>
  <si>
    <t>район</t>
  </si>
  <si>
    <t>с. Найба</t>
  </si>
  <si>
    <t>с. Быковский</t>
  </si>
  <si>
    <t>Кобяйский</t>
  </si>
  <si>
    <t>с. Сангар
Сангарская нефтебаза</t>
  </si>
  <si>
    <t>Начальная (максимальная) цена лота, без НДС, руб. согласно Прошлогоднего фактического тарифа</t>
  </si>
  <si>
    <t>Приложение № 1 к  Документации по проведению состязательной закупки в электронной форме на перевозку тарированных нефтепродуктов в 20 футовых контейнерах
речным транспортом в навигацию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</si>
</sst>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#,##0_ ;\-#,##0\ "/>
    <numFmt numFmtId="165" formatCode="_-* #,##0\ _₽_-;\-* #,##0\ _₽_-;_-* &quot;-&quot;??\ _₽_-;_-@_-"/>
    <numFmt numFmtId="166" formatCode="#,##0.0000"/>
    <numFmt numFmtId="168" formatCode="#,##0.000"/>
    <numFmt numFmtId="171" formatCode="_-* #,##0.0000\ _₽_-;\-* #,##0.00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5" fontId="6" fillId="2" borderId="1" xfId="1" applyNumberFormat="1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/>
    </xf>
    <xf numFmtId="171" fontId="6" fillId="2" borderId="1" xfId="1" applyNumberFormat="1" applyFont="1" applyFill="1" applyBorder="1" applyAlignment="1">
      <alignment horizontal="center" vertical="center"/>
    </xf>
    <xf numFmtId="171" fontId="2" fillId="2" borderId="1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zoomScale="85" zoomScaleNormal="85" workbookViewId="0">
      <selection activeCell="R10" sqref="R10"/>
    </sheetView>
  </sheetViews>
  <sheetFormatPr defaultRowHeight="15" x14ac:dyDescent="0.25"/>
  <cols>
    <col min="1" max="1" width="9.140625" style="1"/>
    <col min="2" max="2" width="41.42578125" style="2" customWidth="1"/>
    <col min="3" max="3" width="20.140625" style="2" customWidth="1"/>
    <col min="4" max="4" width="20.28515625" style="2" customWidth="1"/>
    <col min="5" max="5" width="19.5703125" style="2" customWidth="1"/>
    <col min="6" max="6" width="15.7109375" style="5" customWidth="1"/>
    <col min="7" max="7" width="14.5703125" style="5" customWidth="1"/>
    <col min="8" max="8" width="11.7109375" style="12" customWidth="1"/>
    <col min="9" max="9" width="16" style="12" customWidth="1"/>
    <col min="10" max="10" width="15.42578125" style="12" customWidth="1"/>
    <col min="11" max="11" width="19.5703125" style="13" customWidth="1"/>
    <col min="12" max="12" width="23.140625" style="12" customWidth="1"/>
    <col min="13" max="16384" width="9.140625" style="5"/>
  </cols>
  <sheetData>
    <row r="1" spans="1:12" ht="60" customHeight="1" x14ac:dyDescent="0.25">
      <c r="D1" s="3"/>
      <c r="E1" s="3"/>
      <c r="F1" s="4"/>
      <c r="G1" s="30" t="s">
        <v>19</v>
      </c>
      <c r="H1" s="30"/>
      <c r="I1" s="30"/>
      <c r="J1" s="30"/>
      <c r="K1" s="30"/>
      <c r="L1" s="30"/>
    </row>
    <row r="2" spans="1:12" ht="7.5" customHeight="1" x14ac:dyDescent="0.25">
      <c r="D2" s="3"/>
      <c r="E2" s="3"/>
      <c r="F2" s="6"/>
      <c r="G2" s="6"/>
      <c r="H2" s="6"/>
      <c r="I2" s="6"/>
      <c r="J2" s="6"/>
      <c r="K2" s="6"/>
      <c r="L2" s="6"/>
    </row>
    <row r="3" spans="1:12" ht="15" customHeight="1" x14ac:dyDescent="0.25">
      <c r="A3" s="24" t="s">
        <v>0</v>
      </c>
      <c r="B3" s="24" t="s">
        <v>1</v>
      </c>
      <c r="C3" s="24" t="s">
        <v>13</v>
      </c>
      <c r="D3" s="24" t="s">
        <v>2</v>
      </c>
      <c r="E3" s="25" t="s">
        <v>3</v>
      </c>
      <c r="F3" s="25" t="s">
        <v>4</v>
      </c>
      <c r="G3" s="26" t="s">
        <v>5</v>
      </c>
      <c r="H3" s="26" t="s">
        <v>6</v>
      </c>
      <c r="I3" s="26" t="s">
        <v>7</v>
      </c>
      <c r="J3" s="24" t="s">
        <v>8</v>
      </c>
      <c r="K3" s="26" t="s">
        <v>11</v>
      </c>
      <c r="L3" s="26" t="s">
        <v>18</v>
      </c>
    </row>
    <row r="4" spans="1:12" x14ac:dyDescent="0.25">
      <c r="A4" s="24"/>
      <c r="B4" s="24"/>
      <c r="C4" s="24"/>
      <c r="D4" s="24"/>
      <c r="E4" s="25"/>
      <c r="F4" s="25"/>
      <c r="G4" s="26"/>
      <c r="H4" s="26"/>
      <c r="I4" s="26"/>
      <c r="J4" s="24"/>
      <c r="K4" s="26"/>
      <c r="L4" s="26"/>
    </row>
    <row r="5" spans="1:12" ht="15" customHeight="1" x14ac:dyDescent="0.25">
      <c r="A5" s="24"/>
      <c r="B5" s="24"/>
      <c r="C5" s="24"/>
      <c r="D5" s="24"/>
      <c r="E5" s="25"/>
      <c r="F5" s="25"/>
      <c r="G5" s="26"/>
      <c r="H5" s="26"/>
      <c r="I5" s="26"/>
      <c r="J5" s="24"/>
      <c r="K5" s="26"/>
      <c r="L5" s="26"/>
    </row>
    <row r="6" spans="1:12" ht="15" customHeight="1" x14ac:dyDescent="0.25">
      <c r="A6" s="24"/>
      <c r="B6" s="24"/>
      <c r="C6" s="24"/>
      <c r="D6" s="24"/>
      <c r="E6" s="25"/>
      <c r="F6" s="25"/>
      <c r="G6" s="26"/>
      <c r="H6" s="26"/>
      <c r="I6" s="26"/>
      <c r="J6" s="24"/>
      <c r="K6" s="26"/>
      <c r="L6" s="26"/>
    </row>
    <row r="7" spans="1:12" ht="48" customHeight="1" x14ac:dyDescent="0.25">
      <c r="A7" s="24"/>
      <c r="B7" s="24"/>
      <c r="C7" s="24"/>
      <c r="D7" s="24"/>
      <c r="E7" s="25"/>
      <c r="F7" s="25"/>
      <c r="G7" s="26"/>
      <c r="H7" s="26"/>
      <c r="I7" s="26"/>
      <c r="J7" s="24"/>
      <c r="K7" s="26"/>
      <c r="L7" s="26"/>
    </row>
    <row r="8" spans="1:12" s="11" customFormat="1" ht="73.5" customHeight="1" x14ac:dyDescent="0.25">
      <c r="A8" s="7">
        <v>1</v>
      </c>
      <c r="B8" s="8" t="s">
        <v>9</v>
      </c>
      <c r="C8" s="17" t="s">
        <v>10</v>
      </c>
      <c r="D8" s="18" t="s">
        <v>14</v>
      </c>
      <c r="E8" s="16">
        <v>33.408000000000001</v>
      </c>
      <c r="F8" s="16">
        <v>2.3616000000000001</v>
      </c>
      <c r="G8" s="9">
        <v>4</v>
      </c>
      <c r="H8" s="10">
        <f t="shared" ref="H8" si="0">G8*2</f>
        <v>8</v>
      </c>
      <c r="I8" s="28">
        <f t="shared" ref="I8" si="1">E8+F8+H8</f>
        <v>43.769600000000004</v>
      </c>
      <c r="J8" s="14">
        <v>1800</v>
      </c>
      <c r="K8" s="15">
        <v>227600.99</v>
      </c>
      <c r="L8" s="15">
        <f>K8*G8</f>
        <v>910403.96</v>
      </c>
    </row>
    <row r="9" spans="1:12" ht="73.5" customHeight="1" x14ac:dyDescent="0.25">
      <c r="A9" s="7">
        <v>2</v>
      </c>
      <c r="B9" s="8" t="s">
        <v>9</v>
      </c>
      <c r="C9" s="17" t="s">
        <v>10</v>
      </c>
      <c r="D9" s="18" t="s">
        <v>15</v>
      </c>
      <c r="E9" s="16">
        <v>33.408000000000001</v>
      </c>
      <c r="F9" s="16">
        <v>2.3616000000000001</v>
      </c>
      <c r="G9" s="9">
        <v>4</v>
      </c>
      <c r="H9" s="10">
        <f t="shared" ref="H9" si="2">G9*2</f>
        <v>8</v>
      </c>
      <c r="I9" s="28">
        <f t="shared" ref="I9:I10" si="3">E9+F9+H9</f>
        <v>43.769600000000004</v>
      </c>
      <c r="J9" s="14">
        <v>1750</v>
      </c>
      <c r="K9" s="15">
        <v>187920</v>
      </c>
      <c r="L9" s="15">
        <f>K9*G9</f>
        <v>751680</v>
      </c>
    </row>
    <row r="10" spans="1:12" ht="73.5" customHeight="1" x14ac:dyDescent="0.25">
      <c r="A10" s="7">
        <v>3</v>
      </c>
      <c r="B10" s="8" t="s">
        <v>9</v>
      </c>
      <c r="C10" s="17" t="s">
        <v>16</v>
      </c>
      <c r="D10" s="18" t="s">
        <v>17</v>
      </c>
      <c r="E10" s="16">
        <v>16.704000000000001</v>
      </c>
      <c r="F10" s="16">
        <v>1.1808000000000001</v>
      </c>
      <c r="G10" s="9">
        <v>2</v>
      </c>
      <c r="H10" s="10">
        <v>4</v>
      </c>
      <c r="I10" s="28">
        <f t="shared" si="3"/>
        <v>21.884800000000002</v>
      </c>
      <c r="J10" s="14">
        <v>285</v>
      </c>
      <c r="K10" s="15">
        <v>75600</v>
      </c>
      <c r="L10" s="15">
        <f t="shared" ref="L10" si="4">K10*G10</f>
        <v>151200</v>
      </c>
    </row>
    <row r="11" spans="1:12" ht="28.5" customHeight="1" x14ac:dyDescent="0.25">
      <c r="A11" s="19"/>
      <c r="B11" s="23"/>
      <c r="C11" s="23"/>
      <c r="D11" s="19" t="s">
        <v>12</v>
      </c>
      <c r="E11" s="20">
        <f>SUM(E8:E10)</f>
        <v>83.52000000000001</v>
      </c>
      <c r="F11" s="20">
        <f>SUM(F8:F10)</f>
        <v>5.9039999999999999</v>
      </c>
      <c r="G11" s="21">
        <f>SUM(G8:G10)</f>
        <v>10</v>
      </c>
      <c r="H11" s="21">
        <f>SUM(H8:H10)</f>
        <v>20</v>
      </c>
      <c r="I11" s="29">
        <f>SUM(I8:I10)</f>
        <v>109.42400000000001</v>
      </c>
      <c r="J11" s="22"/>
      <c r="K11" s="22"/>
      <c r="L11" s="27">
        <f>SUM(L8:L10)</f>
        <v>1813283.96</v>
      </c>
    </row>
  </sheetData>
  <mergeCells count="13">
    <mergeCell ref="F3:F7"/>
    <mergeCell ref="G3:G7"/>
    <mergeCell ref="H3:H7"/>
    <mergeCell ref="I3:I7"/>
    <mergeCell ref="J3:J7"/>
    <mergeCell ref="K3:K7"/>
    <mergeCell ref="L3:L7"/>
    <mergeCell ref="G1:L1"/>
    <mergeCell ref="C3:C7"/>
    <mergeCell ref="A3:A7"/>
    <mergeCell ref="B3:B7"/>
    <mergeCell ref="D3:D7"/>
    <mergeCell ref="E3:E7"/>
  </mergeCells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Кашкарова Марина Геннадьевна</dc:creator>
  <cp:lastModifiedBy>Исаков Гаврил Алексеевич</cp:lastModifiedBy>
  <cp:lastPrinted>2023-06-30T03:18:38Z</cp:lastPrinted>
  <dcterms:created xsi:type="dcterms:W3CDTF">2020-12-01T13:25:24Z</dcterms:created>
  <dcterms:modified xsi:type="dcterms:W3CDTF">2026-06-26T08:02:56Z</dcterms:modified>
</cp:coreProperties>
</file>